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updateLinks="never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2\030\"/>
    </mc:Choice>
  </mc:AlternateContent>
  <xr:revisionPtr revIDLastSave="0" documentId="13_ncr:1_{09E65133-EC3B-4F8E-AC38-A233042569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8" i="1" l="1"/>
  <c r="U8" i="1"/>
  <c r="Q8" i="1"/>
  <c r="T7" i="1" l="1"/>
  <c r="S11" i="1" s="1"/>
  <c r="U7" i="1"/>
  <c r="Q7" i="1"/>
  <c r="R11" i="1" s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<sst xmlns="http://schemas.openxmlformats.org/spreadsheetml/2006/main" count="60" uniqueCount="49">
  <si>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</si>
  <si>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</si>
  <si>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</si>
  <si>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</si>
  <si>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</si>
  <si>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</si>
  <si>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</si>
  <si>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</si>
  <si>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</si>
  <si>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</si>
  <si>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</si>
  <si>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</si>
  <si>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</si>
  <si>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</si>
  <si>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</si>
  <si>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</si>
  <si>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</si>
  <si>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</si>
  <si>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</si>
  <si>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</si>
  <si>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</si>
  <si>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</si>
  <si>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</si>
  <si>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</si>
  <si>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</si>
  <si>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</si>
  <si>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</si>
  <si>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</si>
  <si>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</si>
  <si>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</si>
  <si>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</si>
  <si>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</si>
  <si>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</si>
  <si>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</si>
  <si>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</si>
  <si>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</si>
  <si>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15.12.2022</t>
  </si>
  <si>
    <t xml:space="preserve">Pokud financováno z projektových prostředků, pak ŘEŠITEL uvede: NÁZEV A ČÍSLO DOTAČNÍHO PROJEKTU </t>
  </si>
  <si>
    <t>Příloha č. 2 Kupní smlouvy - technická specifikace
Nábytek pro ZČU (II.) 030 - 2022</t>
  </si>
  <si>
    <t>Mgr. Dita Sládková,
Tel.: 37763 4785</t>
  </si>
  <si>
    <t>Teslova 9F,
301 00 Plzeň,
Nové technologie – výzkumné centrum - Správa výzkumného centra,
místnost TF 209</t>
  </si>
  <si>
    <t>Typ čalounění: ekokůže nebo kombinace s látkou.
Područky nastavitelné.
Typ mechaniky: synchronní mechanika.
Opěrka hlavy nastavitelná.
Bederní opěrka nastavitelná.
Materiál kříže: kov.
Extra vysoký opěrák zad.
Nosnost min. 120 kg.
Výška sedu od země alespoň 43 - 51 cm.
Výška alespoň 126 - 134 cm.</t>
  </si>
  <si>
    <t>Ing. Miloš Svoboda, Ph.D.,
Tel.: 37763 4744</t>
  </si>
  <si>
    <t>Teslova 9F, 
301 00 Plzeň,
Nové technologie – výzkumné centrum - Správa výzkumného centra,
místnost TF 101</t>
  </si>
  <si>
    <t>Materiál: látka, opěrka zad a hlavy síťovina.
Barva: černá.
Výška: alespoň 114 - 123 cm.
Šířka: min. 71 cm.
Hloubka: min. 56 cm.
Výška sedu: alespoň 53 - 52 cm.
Max. nosnost min. 110 kg.
Čalounění: síťovina Mesh.
Nastavitelné područky plastové.
Podnož: leštěný hliník.
Kolečka: pogumovaná.
Aretace: 5 poloh.</t>
  </si>
  <si>
    <t>Kancelářské křeslo s područkami a opěrkou hlavy</t>
  </si>
  <si>
    <t>Dodání ve smontovaném stavu do určené místnosti.</t>
  </si>
  <si>
    <t>Herní pracovní židle
DX Racer OH/FD/01/NR látková
- provedení černá s červenými doplňky
- nosnost 130kg
- výrobe DX Racer</t>
  </si>
  <si>
    <t xml:space="preserve">Kancelářská židle EDGE
- synchro mechanika s posuvem sedáku
- výškové područky s měkkou dotykovou plochou
- síťovaný operák s nastavitelnou bederní výstuhou
- čalouněný sedák nosnost 130kg
- síťovaný podhlavník
- výrobce Antares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</si>
</sst>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8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3" fontId="12" fillId="3" borderId="10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 indent="1"/>
    </xf>
    <xf numFmtId="0" fontId="4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628649</xdr:colOff>
      <xdr:row>7</xdr:row>
      <xdr:rowOff>161924</xdr:rowOff>
    </xdr:from>
    <xdr:to>
      <xdr:col>6</xdr:col>
      <xdr:colOff>2543175</xdr:colOff>
      <xdr:row>7</xdr:row>
      <xdr:rowOff>3045831</xdr:rowOff>
    </xdr:to>
    <xdr:pic>
      <xdr:nvPicPr>
        <xdr:cNvPr id="3" name="Obrázek 2" descr="kreslo_MILOS">
          <a:extLst>
            <a:ext uri="{FF2B5EF4-FFF2-40B4-BE49-F238E27FC236}">
              <a16:creationId xmlns:a16="http://schemas.microsoft.com/office/drawing/2014/main" id="{6B93C3A7-C78B-4943-9443-925C51FDA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4574" y="5895974"/>
          <a:ext cx="1914526" cy="28839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533400</xdr:colOff>
      <xdr:row>6</xdr:row>
      <xdr:rowOff>171564</xdr:rowOff>
    </xdr:from>
    <xdr:to>
      <xdr:col>6</xdr:col>
      <xdr:colOff>2400300</xdr:colOff>
      <xdr:row>6</xdr:row>
      <xdr:rowOff>2960932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9E99579-9A8A-41CD-C87B-A79E6A9C4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39325" y="2752839"/>
          <a:ext cx="1866900" cy="2789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I7" zoomScaleNormal="100" workbookViewId="0">
      <selection activeCell="S8" sqref="S8"/>
    </sheetView>
  </sheetViews>
  <sheetFormatPr defaultColWidth="8.85546875" defaultRowHeight="15" x14ac:dyDescent="0.25"/>
  <cols>
    <col min="1" max="1" width="1.42578125" style="5" customWidth="1"/>
    <col min="2" max="2" width="5.7109375" style="5" customWidth="1"/>
    <col min="3" max="3" width="35.140625" style="1" customWidth="1"/>
    <col min="4" max="4" width="9.7109375" style="2" customWidth="1"/>
    <col min="5" max="5" width="9" style="3" customWidth="1"/>
    <col min="6" max="6" width="56.7109375" style="1" customWidth="1"/>
    <col min="7" max="7" width="46.85546875" style="1" customWidth="1"/>
    <col min="8" max="8" width="29.28515625" style="4" customWidth="1"/>
    <col min="9" max="9" width="20.5703125" style="39" customWidth="1"/>
    <col min="10" max="10" width="21.28515625" style="39" customWidth="1"/>
    <col min="11" max="11" width="23.5703125" style="4" customWidth="1"/>
    <col min="12" max="12" width="27.42578125" style="5" hidden="1" customWidth="1"/>
    <col min="13" max="13" width="28" style="5" customWidth="1"/>
    <col min="14" max="14" width="27.5703125" style="5" customWidth="1"/>
    <col min="15" max="15" width="39.7109375" style="4" customWidth="1"/>
    <col min="16" max="16" width="27.425781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3.42578125" style="5" bestFit="1" customWidth="1"/>
    <col min="22" max="22" width="11.5703125" style="5" hidden="1" customWidth="1"/>
    <col min="23" max="23" width="22.42578125" style="6" customWidth="1"/>
    <col min="24" max="16384" width="8.85546875" style="5"/>
  </cols>
  <sheetData>
    <row r="1" spans="1:23" ht="39" customHeight="1" x14ac:dyDescent="0.25">
      <c r="B1" s="80" t="s">
        <v>38</v>
      </c>
      <c r="C1" s="81"/>
      <c r="D1" s="81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71"/>
      <c r="E3" s="71"/>
      <c r="F3" s="71"/>
      <c r="G3" s="71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71"/>
      <c r="E4" s="71"/>
      <c r="F4" s="71"/>
      <c r="G4" s="71"/>
      <c r="H4" s="71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37</v>
      </c>
      <c r="M6" s="41" t="s">
        <v>26</v>
      </c>
      <c r="N6" s="44" t="s">
        <v>27</v>
      </c>
      <c r="O6" s="41" t="s">
        <v>28</v>
      </c>
      <c r="P6" s="42" t="s">
        <v>35</v>
      </c>
      <c r="Q6" s="41" t="s">
        <v>29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30</v>
      </c>
      <c r="W6" s="41" t="s">
        <v>31</v>
      </c>
    </row>
    <row r="7" spans="1:23" ht="248.25" customHeight="1" thickTop="1" thickBot="1" x14ac:dyDescent="0.3">
      <c r="A7" s="18"/>
      <c r="B7" s="57">
        <v>1</v>
      </c>
      <c r="C7" s="58" t="s">
        <v>45</v>
      </c>
      <c r="D7" s="59">
        <v>1</v>
      </c>
      <c r="E7" s="60" t="s">
        <v>33</v>
      </c>
      <c r="F7" s="61" t="s">
        <v>41</v>
      </c>
      <c r="G7" s="60"/>
      <c r="H7" s="72" t="s">
        <v>47</v>
      </c>
      <c r="I7" s="62" t="s">
        <v>10</v>
      </c>
      <c r="J7" s="62" t="s">
        <v>10</v>
      </c>
      <c r="K7" s="63" t="s">
        <v>34</v>
      </c>
      <c r="L7" s="60"/>
      <c r="M7" s="64" t="s">
        <v>46</v>
      </c>
      <c r="N7" s="58" t="s">
        <v>39</v>
      </c>
      <c r="O7" s="58" t="s">
        <v>40</v>
      </c>
      <c r="P7" s="64" t="s">
        <v>36</v>
      </c>
      <c r="Q7" s="65">
        <f>D7*R7</f>
        <v>6000</v>
      </c>
      <c r="R7" s="66">
        <v>6000</v>
      </c>
      <c r="S7" s="74">
        <v>6000</v>
      </c>
      <c r="T7" s="67">
        <f>D7*S7</f>
        <v>6000</v>
      </c>
      <c r="U7" s="68" t="str">
        <f t="shared" ref="U7" si="0">IF(ISNUMBER(S7), IF(S7&gt;R7,"NEVYHOVUJE","VYHOVUJE")," ")</f>
        <v>VYHOVUJE</v>
      </c>
      <c r="V7" s="60"/>
      <c r="W7" s="60" t="s">
        <v>19</v>
      </c>
    </row>
    <row r="8" spans="1:23" ht="258" customHeight="1" thickBot="1" x14ac:dyDescent="0.3">
      <c r="A8" s="18"/>
      <c r="B8" s="46">
        <v>2</v>
      </c>
      <c r="C8" s="69" t="s">
        <v>45</v>
      </c>
      <c r="D8" s="47">
        <v>4</v>
      </c>
      <c r="E8" s="48" t="s">
        <v>33</v>
      </c>
      <c r="F8" s="70" t="s">
        <v>44</v>
      </c>
      <c r="G8" s="48"/>
      <c r="H8" s="73" t="s">
        <v>48</v>
      </c>
      <c r="I8" s="49" t="s">
        <v>10</v>
      </c>
      <c r="J8" s="49" t="s">
        <v>10</v>
      </c>
      <c r="K8" s="55" t="s">
        <v>34</v>
      </c>
      <c r="L8" s="48"/>
      <c r="M8" s="50" t="s">
        <v>46</v>
      </c>
      <c r="N8" s="69" t="s">
        <v>42</v>
      </c>
      <c r="O8" s="69" t="s">
        <v>43</v>
      </c>
      <c r="P8" s="56" t="s">
        <v>36</v>
      </c>
      <c r="Q8" s="51">
        <f>D8*R8</f>
        <v>24000</v>
      </c>
      <c r="R8" s="52">
        <v>6000</v>
      </c>
      <c r="S8" s="75">
        <v>5990</v>
      </c>
      <c r="T8" s="53">
        <f>D8*S8</f>
        <v>23960</v>
      </c>
      <c r="U8" s="54" t="str">
        <f t="shared" ref="U8" si="1">IF(ISNUMBER(S8), IF(S8&gt;R8,"NEVYHOVUJE","VYHOVUJE")," ")</f>
        <v>VYHOVUJE</v>
      </c>
      <c r="V8" s="48"/>
      <c r="W8" s="48" t="s">
        <v>19</v>
      </c>
    </row>
    <row r="9" spans="1:23" ht="13.5" customHeight="1" thickTop="1" thickBot="1" x14ac:dyDescent="0.3">
      <c r="C9" s="5"/>
      <c r="D9" s="5"/>
      <c r="E9" s="5"/>
      <c r="F9" s="5"/>
      <c r="G9" s="5"/>
      <c r="H9" s="5"/>
      <c r="I9" s="30"/>
      <c r="J9" s="30"/>
      <c r="K9" s="5"/>
      <c r="O9" s="5"/>
      <c r="P9" s="5"/>
      <c r="Q9" s="5"/>
      <c r="T9" s="19"/>
    </row>
    <row r="10" spans="1:23" ht="60.75" customHeight="1" thickTop="1" thickBot="1" x14ac:dyDescent="0.3">
      <c r="B10" s="82" t="s">
        <v>11</v>
      </c>
      <c r="C10" s="82"/>
      <c r="D10" s="82"/>
      <c r="E10" s="82"/>
      <c r="F10" s="82"/>
      <c r="G10" s="82"/>
      <c r="H10" s="82"/>
      <c r="I10" s="82"/>
      <c r="J10" s="82"/>
      <c r="K10" s="82"/>
      <c r="L10" s="13"/>
      <c r="M10" s="8"/>
      <c r="N10" s="8"/>
      <c r="O10" s="8"/>
      <c r="P10" s="20"/>
      <c r="Q10" s="20"/>
      <c r="R10" s="21" t="s">
        <v>12</v>
      </c>
      <c r="S10" s="83" t="s">
        <v>13</v>
      </c>
      <c r="T10" s="84"/>
      <c r="U10" s="85"/>
      <c r="V10" s="17"/>
    </row>
    <row r="11" spans="1:23" ht="33" customHeight="1" thickTop="1" thickBot="1" x14ac:dyDescent="0.3">
      <c r="B11" s="76" t="s">
        <v>14</v>
      </c>
      <c r="C11" s="76"/>
      <c r="D11" s="76"/>
      <c r="E11" s="76"/>
      <c r="F11" s="76"/>
      <c r="G11" s="76"/>
      <c r="H11" s="76"/>
      <c r="I11" s="37"/>
      <c r="J11" s="37"/>
      <c r="K11" s="22"/>
      <c r="M11" s="23"/>
      <c r="N11" s="23"/>
      <c r="O11" s="23"/>
      <c r="P11" s="24"/>
      <c r="Q11" s="24"/>
      <c r="R11" s="25">
        <f>SUM(Q7:Q8)</f>
        <v>30000</v>
      </c>
      <c r="S11" s="77">
        <f>SUM(T7:T8)</f>
        <v>29960</v>
      </c>
      <c r="T11" s="78"/>
      <c r="U11" s="79"/>
    </row>
    <row r="12" spans="1:23" s="26" customFormat="1" ht="15.75" thickTop="1" x14ac:dyDescent="0.25">
      <c r="B12" s="26" t="s">
        <v>15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17</v>
      </c>
      <c r="I13" s="38"/>
      <c r="J13" s="38"/>
      <c r="W13" s="27"/>
    </row>
    <row r="14" spans="1:23" s="26" customFormat="1" x14ac:dyDescent="0.25">
      <c r="B14" s="28" t="s">
        <v>16</v>
      </c>
      <c r="C14" s="26" t="s">
        <v>18</v>
      </c>
      <c r="I14" s="38"/>
      <c r="J14" s="38"/>
      <c r="W14" s="27"/>
    </row>
    <row r="15" spans="1:23" s="26" customFormat="1" x14ac:dyDescent="0.25">
      <c r="I15" s="38"/>
      <c r="J15" s="38"/>
      <c r="W15" s="27"/>
    </row>
    <row r="16" spans="1:23" s="26" customFormat="1" x14ac:dyDescent="0.25">
      <c r="I16" s="38"/>
      <c r="J16" s="38"/>
      <c r="W16" s="27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</sheetData>
  <sheetProtection algorithmName="SHA-512" hashValue="Z5VFFVkPrgP5gJ0TdHoBDQm/1Q3O31g+qZJvlKmkslev5qvRNcvxMG21DsiEt0jKbEE8Hy4Xyi9jkhX8Dv8NzQ==" saltValue="9dDAL9dnOEhsb3TfxXFduw==" spinCount="100000" sheet="1" objects="1" scenarios="1" selectLockedCells="1"/>
  <mergeCells count="5">
    <mergeCell ref="B11:H11"/>
    <mergeCell ref="S11:U11"/>
    <mergeCell ref="B1:D1"/>
    <mergeCell ref="B10:K10"/>
    <mergeCell ref="S10:U10"/>
  </mergeCells>
  <phoneticPr fontId="17" type="noConversion"/>
  <conditionalFormatting sqref="B7:B8 D7:D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U7:U8">
    <cfRule type="cellIs" dxfId="10" priority="21" operator="equal">
      <formula>"VYHOVUJE"</formula>
    </cfRule>
  </conditionalFormatting>
  <conditionalFormatting sqref="U7:U8">
    <cfRule type="cellIs" dxfId="9" priority="20" operator="equal">
      <formula>"NEVYHOVUJE"</formula>
    </cfRule>
  </conditionalFormatting>
  <conditionalFormatting sqref="H7:H8">
    <cfRule type="containsBlanks" dxfId="8" priority="17">
      <formula>LEN(TRIM(H7))=0</formula>
    </cfRule>
  </conditionalFormatting>
  <conditionalFormatting sqref="H7:H8">
    <cfRule type="containsBlanks" dxfId="7" priority="16">
      <formula>LEN(TRIM(H7))=0</formula>
    </cfRule>
  </conditionalFormatting>
  <conditionalFormatting sqref="H7:H8">
    <cfRule type="notContainsBlanks" dxfId="6" priority="15">
      <formula>LEN(TRIM(H7))&gt;0</formula>
    </cfRule>
  </conditionalFormatting>
  <conditionalFormatting sqref="H7:H8">
    <cfRule type="notContainsBlanks" dxfId="5" priority="14">
      <formula>LEN(TRIM(H7))&gt;0</formula>
    </cfRule>
  </conditionalFormatting>
  <conditionalFormatting sqref="H7:H8">
    <cfRule type="notContainsBlanks" dxfId="4" priority="13">
      <formula>LEN(TRIM(H7))&gt;0</formula>
    </cfRule>
  </conditionalFormatting>
  <conditionalFormatting sqref="S7:S8">
    <cfRule type="containsBlanks" dxfId="3" priority="7">
      <formula>LEN(TRIM(S7))=0</formula>
    </cfRule>
  </conditionalFormatting>
  <conditionalFormatting sqref="S7:S8">
    <cfRule type="notContainsBlanks" dxfId="2" priority="6">
      <formula>LEN(TRIM(S7))&gt;0</formula>
    </cfRule>
  </conditionalFormatting>
  <conditionalFormatting sqref="S7:S8">
    <cfRule type="notContainsBlanks" dxfId="1" priority="5">
      <formula>LEN(TRIM(S7))&gt;0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  <dataValidation type="list" allowBlank="1" showInputMessage="1" showErrorMessage="1" sqref="W7:W8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Pavel Otto</cp:lastModifiedBy>
  <cp:revision>1</cp:revision>
  <cp:lastPrinted>2022-09-07T04:48:24Z</cp:lastPrinted>
  <dcterms:created xsi:type="dcterms:W3CDTF">2014-03-05T12:43:32Z</dcterms:created>
  <dcterms:modified xsi:type="dcterms:W3CDTF">2022-10-21T11:28:48Z</dcterms:modified>
</cp:coreProperties>
</file>